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STR-3B Calculation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39" authorId="0">
      <text>
        <r>
          <rPr>
            <sz val="8"/>
            <color rgb="FF000000"/>
            <rFont val="Tahoma"/>
            <family val="2"/>
            <charset val="1"/>
          </rPr>
          <t xml:space="preserve">The following details are shown net of amendments and exclude reverse charge invoices, exclude invoices where supplier has not filed their GSTR-1, exclude invoices where the place is supply is not Karnataka.</t>
        </r>
      </text>
    </comment>
    <comment ref="A54" authorId="0">
      <text>
        <r>
          <rPr>
            <sz val="8"/>
            <color rgb="FF000000"/>
            <rFont val="Tahoma"/>
            <family val="2"/>
            <charset val="1"/>
          </rPr>
          <t xml:space="preserve">If you have not uploaded your purchase register into GSTZen, you can fill the details in Row (A)</t>
        </r>
      </text>
    </comment>
  </commentList>
</comments>
</file>

<file path=xl/sharedStrings.xml><?xml version="1.0" encoding="utf-8"?>
<sst xmlns="http://schemas.openxmlformats.org/spreadsheetml/2006/main" count="128" uniqueCount="74">
  <si>
    <t xml:space="preserve">GSTIN</t>
  </si>
  <si>
    <t xml:space="preserve">29AAFCC9980MZZT</t>
  </si>
  <si>
    <t xml:space="preserve">Name</t>
  </si>
  <si>
    <t xml:space="preserve">GSTZen Demo Pvt Ltd</t>
  </si>
  <si>
    <t xml:space="preserve">Return Type</t>
  </si>
  <si>
    <t xml:space="preserve">GSTR-3B</t>
  </si>
  <si>
    <t xml:space="preserve">Return Period</t>
  </si>
  <si>
    <t xml:space="preserve">This file generates your Nov-2019 GSTR-3B based on the following information.
    1) Sales and Purchase Register uploaded into GSTZen
    2) Invoices, Debit Notes, and Credit Notes dated Apr-2019 to Nov-2019 present in your GSTR-2A
    3) GSTR-3B of previous months Apr-2019 to Oct-2019 downloaded into GSTZen
</t>
  </si>
  <si>
    <t xml:space="preserve">User input about details filed in GSTR-3B (Apr-2019 to Oct-2019)</t>
  </si>
  <si>
    <t xml:space="preserve">Description</t>
  </si>
  <si>
    <t xml:space="preserve">Taxable Value</t>
  </si>
  <si>
    <t xml:space="preserve">IGST</t>
  </si>
  <si>
    <t xml:space="preserve">CGST</t>
  </si>
  <si>
    <t xml:space="preserve">SGST</t>
  </si>
  <si>
    <t xml:space="preserve">Cess</t>
  </si>
  <si>
    <t xml:space="preserve">ITC of 2018-19 availed in GSTR-3B (Apr-2019 to Oct-2019)</t>
  </si>
  <si>
    <t xml:space="preserve">ITC reversed and reclaimed in GSTR-3B (Apr-2019 to Oct-2019)</t>
  </si>
  <si>
    <t xml:space="preserve">Details filed in GSTR-3B (Apr-2019 to Oct-2019)</t>
  </si>
  <si>
    <t xml:space="preserve">Table 3 - Details of Outward Supplies and inward supplies liable to reverse charge</t>
  </si>
  <si>
    <t xml:space="preserve">3.1 (a) Outward taxable supplies (other than zero rated, nil rated and exempted)</t>
  </si>
  <si>
    <t xml:space="preserve">3.1 (b) Outward taxable supplies (zero rated)</t>
  </si>
  <si>
    <t xml:space="preserve">3.1 (c) Other outward supplies (Nil rated, exempted)</t>
  </si>
  <si>
    <t xml:space="preserve">3.1 (d) Inward supplies (liable to reverse charge)</t>
  </si>
  <si>
    <t xml:space="preserve">3.1 (e) Non-GST outward supplies</t>
  </si>
  <si>
    <t xml:space="preserve">Table 4 - Eligible ITC</t>
  </si>
  <si>
    <t xml:space="preserve">4 (A) ITC Available - (1) - Import of goods</t>
  </si>
  <si>
    <t xml:space="preserve">4 (A) ITC Available - (2) - Import of services</t>
  </si>
  <si>
    <t xml:space="preserve">4 (A) ITC Available - (3) - Inward supplies liable to reverse charge (other than 1 and 2)</t>
  </si>
  <si>
    <t xml:space="preserve">4 (A) ITC Available - (4) - Inward supplies from ISD</t>
  </si>
  <si>
    <t xml:space="preserve">4 (A) ITC Available - (5) - All other ITC</t>
  </si>
  <si>
    <t xml:space="preserve">4 (B) ITC Reversed - (1) - As per rules 42 and 43 of CGST Rules</t>
  </si>
  <si>
    <t xml:space="preserve">4 (B) ITC Reversed - (2) Others</t>
  </si>
  <si>
    <t xml:space="preserve">4 (D) Ineligible ITC - (1) As per section 17(5)</t>
  </si>
  <si>
    <t xml:space="preserve">4 (D) Ineligible ITC - (2) Others</t>
  </si>
  <si>
    <t xml:space="preserve">Table 3 of GSTR-3B (Nov-2019), calculated from Books of Accounts uploaded into GSTZen</t>
  </si>
  <si>
    <t xml:space="preserve">ITC available in GSTR-2A (Apr-2019 to Nov-2019)</t>
  </si>
  <si>
    <t xml:space="preserve">ITC from Input Service Distributor</t>
  </si>
  <si>
    <t xml:space="preserve">Eligible ITC (from T4)</t>
  </si>
  <si>
    <t xml:space="preserve">Eligible ITC (from C2 - Common Credit)</t>
  </si>
  <si>
    <t xml:space="preserve">ITC Reversed (due to Credit Notes)</t>
  </si>
  <si>
    <t xml:space="preserve">Ineligible ITC (from T3 - Blocked Credit)</t>
  </si>
  <si>
    <t xml:space="preserve">Ineligible ITC (from T1 - Personal use)</t>
  </si>
  <si>
    <t xml:space="preserve">Workings to fill GSTR-3B of Nov-2019</t>
  </si>
  <si>
    <t xml:space="preserve">Table 4 (A) 4 - ITC from ISD</t>
  </si>
  <si>
    <t xml:space="preserve">ITC from ISD in GSTR-2A (Apr-2019 to Nov-2019)</t>
  </si>
  <si>
    <t xml:space="preserve">ITC already Availed in GSTR-3B (Apr-2019 to Oct-2019)</t>
  </si>
  <si>
    <t xml:space="preserve">Balance ITC to be availed in GSTR-3B (Apr-2019 to Oct-2019)</t>
  </si>
  <si>
    <t xml:space="preserve">Table 4 (A) 5 - All other ITC</t>
  </si>
  <si>
    <t xml:space="preserve">(A) ITC as per Purchase Register for the month of Nov-2019</t>
  </si>
  <si>
    <t xml:space="preserve">(B) ITC in GSTR-2A (Apr-2019 to Nov-2019)</t>
  </si>
  <si>
    <t xml:space="preserve">(C) 120% of ITC in GSTR-2A (Apr-2019 to Nov-2019)</t>
  </si>
  <si>
    <t xml:space="preserve">(D) ITC already Availed in GSTR-3B (Apr-2019 to Oct-2019)</t>
  </si>
  <si>
    <t xml:space="preserve">(E) ITC of 2018-19 availed in GSTR-3B (Apr-2019 to Oct-2019)</t>
  </si>
  <si>
    <t xml:space="preserve">(F) Credits Reclaimed in 18-19</t>
  </si>
  <si>
    <t xml:space="preserve">(G) ITC of 2019-20 already Availed in GSTR-3B (Apr-2019 to Oct-2019)</t>
  </si>
  <si>
    <t xml:space="preserve">(H) Balance ITC to be Availed in Nov-2019 (C - G)</t>
  </si>
  <si>
    <t xml:space="preserve">(F) Table 4 (A) 5 - All other ITC in Nov-2019 (Lower of A and H)</t>
  </si>
  <si>
    <t xml:space="preserve">Table 4 (B) 1 - ITC Reversal</t>
  </si>
  <si>
    <t xml:space="preserve">C2 - Common Credit ITC in GSTR-2A (Apr-2019 to Nov-2019)</t>
  </si>
  <si>
    <t xml:space="preserve">Exempt Turnover in GSTR-3B from Table 3.1 (C) (Apr-2019 to Nov-2019)</t>
  </si>
  <si>
    <t xml:space="preserve">Total Turnover in GSTR-3B from Table 3.1 (A, B, C) (Apr-2019 to Nov-2019)</t>
  </si>
  <si>
    <t xml:space="preserve">Credit to be Reversed (Apr-2019 to Nov-2019)</t>
  </si>
  <si>
    <t xml:space="preserve">Credit already reversed in GSTR-3B (Apr-2019 to Oct-2019)</t>
  </si>
  <si>
    <t xml:space="preserve">Table 4 (B) 1 - Credit to be reversed in GSTR-3B Nov-2019</t>
  </si>
  <si>
    <t xml:space="preserve">Table 4 (B) 2 - ITC Reversal - Others</t>
  </si>
  <si>
    <t xml:space="preserve">Credit Notes from GSTR-2A Table 5 (Apr-2019 to Nov-2019)</t>
  </si>
  <si>
    <t xml:space="preserve">ITC already reversed in GSTR-3B (Apr-2019 to Oct-2019)</t>
  </si>
  <si>
    <t xml:space="preserve">ITC to be reverserd in GSTR-3B Nov-2019</t>
  </si>
  <si>
    <t xml:space="preserve">Table 4 (D) Ineligible ITC - (1) As per section 17(5)</t>
  </si>
  <si>
    <t xml:space="preserve">Ineligible ITC in GSTR-2A (Apr-2019 to Nov-2019)</t>
  </si>
  <si>
    <t xml:space="preserve">Ineligible ITC already reported in GSTR-3B (Apr-2019 to Oct-2019)</t>
  </si>
  <si>
    <t xml:space="preserve">Balance Ineligible ITC to be reported in GSTR-3B (Apr-2019 to Oct-2019)</t>
  </si>
  <si>
    <t xml:space="preserve">Table 4 (D) Ineligible ITC - (2) Others</t>
  </si>
  <si>
    <t xml:space="preserve">To be filed - GSTR-3B Nov-2019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</si>
</sst>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M\-YY"/>
    <numFmt numFmtId="166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1"/>
      <color rgb="FF000000"/>
      <name val="Courier New"/>
      <family val="2"/>
      <charset val="1"/>
    </font>
    <font>
      <sz val="8"/>
      <color rgb="FF000000"/>
      <name val="Tahom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AEFF0"/>
        <bgColor rgb="FFEEEEEE"/>
      </patternFill>
    </fill>
    <fill>
      <patternFill patternType="solid">
        <fgColor rgb="FF16C9FF"/>
        <bgColor rgb="FF33CCCC"/>
      </patternFill>
    </fill>
    <fill>
      <patternFill patternType="solid">
        <fgColor rgb="FFEEEEEE"/>
        <bgColor rgb="FFEAEFF0"/>
      </patternFill>
    </fill>
    <fill>
      <patternFill patternType="solid">
        <fgColor rgb="FF7CE0FF"/>
        <bgColor rgb="FF33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4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AEFF0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16C9FF"/>
      <rgbColor rgb="FFCCFFFF"/>
      <rgbColor rgb="FFCCFFCC"/>
      <rgbColor rgb="FFFFFF99"/>
      <rgbColor rgb="FF7CE0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RowHeight="15" zeroHeight="false" outlineLevelRow="0" outlineLevelCol="0"/>
  <cols>
    <col collapsed="false" customWidth="true" hidden="false" outlineLevel="0" max="2" min="1" style="0" width="20.71"/>
    <col collapsed="false" customWidth="true" hidden="false" outlineLevel="0" max="4" min="3" style="0" width="8.53"/>
    <col collapsed="false" customWidth="true" hidden="false" outlineLevel="0" max="9" min="5" style="0" width="16.71"/>
    <col collapsed="false" customWidth="true" hidden="false" outlineLevel="0" max="1025" min="10" style="0" width="8.53"/>
  </cols>
  <sheetData>
    <row r="1" customFormat="false" ht="15" hidden="false" customHeight="false" outlineLevel="0" collapsed="false">
      <c r="A1" s="1" t="s">
        <v>0</v>
      </c>
      <c r="B1" s="2" t="s">
        <v>1</v>
      </c>
    </row>
    <row r="2" customFormat="false" ht="15" hidden="false" customHeight="false" outlineLevel="0" collapsed="false">
      <c r="A2" s="1" t="s">
        <v>2</v>
      </c>
      <c r="B2" s="2" t="s">
        <v>3</v>
      </c>
    </row>
    <row r="3" customFormat="false" ht="15" hidden="false" customHeight="false" outlineLevel="0" collapsed="false">
      <c r="A3" s="1" t="s">
        <v>4</v>
      </c>
      <c r="B3" s="2" t="s">
        <v>5</v>
      </c>
    </row>
    <row r="4" customFormat="false" ht="15" hidden="false" customHeight="false" outlineLevel="0" collapsed="false">
      <c r="A4" s="1" t="s">
        <v>6</v>
      </c>
      <c r="B4" s="3" t="n">
        <v>43770</v>
      </c>
    </row>
    <row r="5" customFormat="false" ht="90" hidden="false" customHeight="true" outlineLevel="0" collapsed="false">
      <c r="A5" s="4" t="s">
        <v>7</v>
      </c>
      <c r="B5" s="5"/>
      <c r="C5" s="5"/>
      <c r="D5" s="5"/>
      <c r="E5" s="5"/>
      <c r="F5" s="5"/>
      <c r="G5" s="5"/>
      <c r="H5" s="5"/>
      <c r="I5" s="5"/>
    </row>
    <row r="6" customFormat="false" ht="30" hidden="false" customHeight="true" outlineLevel="0" collapsed="false">
      <c r="A6" s="6" t="s">
        <v>8</v>
      </c>
      <c r="B6" s="6"/>
      <c r="C6" s="6"/>
      <c r="D6" s="6"/>
      <c r="E6" s="6"/>
      <c r="F6" s="6"/>
      <c r="G6" s="6"/>
      <c r="H6" s="6"/>
      <c r="I6" s="6"/>
    </row>
    <row r="7" customFormat="false" ht="20" hidden="false" customHeight="true" outlineLevel="0" collapsed="false">
      <c r="A7" s="7" t="s">
        <v>9</v>
      </c>
      <c r="B7" s="7"/>
      <c r="C7" s="7"/>
      <c r="D7" s="7"/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</row>
    <row r="8" customFormat="false" ht="16" hidden="false" customHeight="true" outlineLevel="0" collapsed="false">
      <c r="A8" s="1" t="s">
        <v>15</v>
      </c>
      <c r="B8" s="1"/>
      <c r="C8" s="1"/>
      <c r="D8" s="1"/>
      <c r="E8" s="8"/>
      <c r="F8" s="9" t="n">
        <v>0</v>
      </c>
      <c r="G8" s="9" t="n">
        <v>0</v>
      </c>
      <c r="H8" s="9" t="n">
        <v>0</v>
      </c>
      <c r="I8" s="9" t="n">
        <v>0</v>
      </c>
    </row>
    <row r="9" customFormat="false" ht="16" hidden="false" customHeight="true" outlineLevel="0" collapsed="false">
      <c r="A9" s="1" t="s">
        <v>16</v>
      </c>
      <c r="B9" s="1"/>
      <c r="C9" s="1"/>
      <c r="D9" s="1"/>
      <c r="E9" s="8"/>
      <c r="F9" s="9" t="n">
        <v>0</v>
      </c>
      <c r="G9" s="9" t="n">
        <v>0</v>
      </c>
      <c r="H9" s="9" t="n">
        <v>0</v>
      </c>
      <c r="I9" s="9" t="n">
        <v>0</v>
      </c>
    </row>
    <row r="10" customFormat="false" ht="15" hidden="false" customHeight="false" outlineLevel="0" collapsed="false">
      <c r="A10" s="1"/>
    </row>
    <row r="11" customFormat="false" ht="30" hidden="false" customHeight="true" outlineLevel="0" collapsed="false">
      <c r="A11" s="6" t="s">
        <v>17</v>
      </c>
      <c r="B11" s="6"/>
      <c r="C11" s="6"/>
      <c r="D11" s="6"/>
      <c r="E11" s="6"/>
      <c r="F11" s="6"/>
      <c r="G11" s="6"/>
      <c r="H11" s="6"/>
      <c r="I11" s="6"/>
    </row>
    <row r="12" customFormat="false" ht="20" hidden="false" customHeight="true" outlineLevel="0" collapsed="false">
      <c r="A12" s="7" t="s">
        <v>9</v>
      </c>
      <c r="B12" s="7"/>
      <c r="C12" s="7"/>
      <c r="D12" s="7"/>
      <c r="E12" s="7" t="s">
        <v>10</v>
      </c>
      <c r="F12" s="7" t="s">
        <v>11</v>
      </c>
      <c r="G12" s="7" t="s">
        <v>12</v>
      </c>
      <c r="H12" s="7" t="s">
        <v>13</v>
      </c>
      <c r="I12" s="7" t="s">
        <v>14</v>
      </c>
    </row>
    <row r="13" customFormat="false" ht="15" hidden="false" customHeight="false" outlineLevel="0" collapsed="false">
      <c r="A13" s="2" t="s">
        <v>18</v>
      </c>
    </row>
    <row r="14" customFormat="false" ht="16" hidden="false" customHeight="true" outlineLevel="0" collapsed="false">
      <c r="A14" s="10" t="s">
        <v>19</v>
      </c>
      <c r="B14" s="1"/>
      <c r="C14" s="1"/>
      <c r="D14" s="1"/>
      <c r="E14" s="9" t="n">
        <v>160231964</v>
      </c>
      <c r="F14" s="9" t="n">
        <v>1173256</v>
      </c>
      <c r="G14" s="9" t="n">
        <v>13834245</v>
      </c>
      <c r="H14" s="9" t="n">
        <v>13834245</v>
      </c>
      <c r="I14" s="9" t="n">
        <v>0</v>
      </c>
    </row>
    <row r="15" customFormat="false" ht="16" hidden="false" customHeight="true" outlineLevel="0" collapsed="false">
      <c r="A15" s="10" t="s">
        <v>20</v>
      </c>
      <c r="B15" s="1"/>
      <c r="C15" s="1"/>
      <c r="D15" s="1"/>
      <c r="E15" s="9" t="n">
        <v>0</v>
      </c>
      <c r="F15" s="9" t="n">
        <v>0</v>
      </c>
      <c r="G15" s="8"/>
      <c r="H15" s="8"/>
      <c r="I15" s="9" t="n">
        <v>0</v>
      </c>
    </row>
    <row r="16" customFormat="false" ht="16" hidden="false" customHeight="true" outlineLevel="0" collapsed="false">
      <c r="A16" s="10" t="s">
        <v>21</v>
      </c>
      <c r="B16" s="1"/>
      <c r="C16" s="1"/>
      <c r="D16" s="1"/>
      <c r="E16" s="9" t="n">
        <v>0</v>
      </c>
      <c r="F16" s="8"/>
      <c r="G16" s="8"/>
      <c r="H16" s="8"/>
      <c r="I16" s="8"/>
    </row>
    <row r="17" customFormat="false" ht="16" hidden="false" customHeight="true" outlineLevel="0" collapsed="false">
      <c r="A17" s="10" t="s">
        <v>22</v>
      </c>
      <c r="B17" s="1"/>
      <c r="C17" s="1"/>
      <c r="D17" s="1"/>
      <c r="E17" s="9" t="n">
        <v>389669</v>
      </c>
      <c r="F17" s="9" t="n">
        <v>3475</v>
      </c>
      <c r="G17" s="9" t="n">
        <v>33380</v>
      </c>
      <c r="H17" s="9" t="n">
        <v>33380</v>
      </c>
      <c r="I17" s="9" t="n">
        <v>0</v>
      </c>
    </row>
    <row r="18" customFormat="false" ht="16" hidden="false" customHeight="true" outlineLevel="0" collapsed="false">
      <c r="A18" s="10" t="s">
        <v>23</v>
      </c>
      <c r="B18" s="1"/>
      <c r="C18" s="1"/>
      <c r="D18" s="1"/>
      <c r="E18" s="9" t="n">
        <v>0</v>
      </c>
      <c r="F18" s="8"/>
      <c r="G18" s="8"/>
      <c r="H18" s="8"/>
      <c r="I18" s="8"/>
    </row>
    <row r="19" customFormat="false" ht="15" hidden="false" customHeight="false" outlineLevel="0" collapsed="false">
      <c r="A19" s="2" t="s">
        <v>24</v>
      </c>
    </row>
    <row r="20" customFormat="false" ht="16" hidden="false" customHeight="true" outlineLevel="0" collapsed="false">
      <c r="A20" s="10" t="s">
        <v>25</v>
      </c>
      <c r="B20" s="1"/>
      <c r="C20" s="1"/>
      <c r="D20" s="1"/>
      <c r="E20" s="8"/>
      <c r="F20" s="9" t="n">
        <v>0</v>
      </c>
      <c r="G20" s="8"/>
      <c r="H20" s="8"/>
      <c r="I20" s="9" t="n">
        <v>0</v>
      </c>
    </row>
    <row r="21" customFormat="false" ht="16" hidden="false" customHeight="true" outlineLevel="0" collapsed="false">
      <c r="A21" s="10" t="s">
        <v>26</v>
      </c>
      <c r="B21" s="1"/>
      <c r="C21" s="1"/>
      <c r="D21" s="1"/>
      <c r="E21" s="8"/>
      <c r="F21" s="9" t="n">
        <v>0</v>
      </c>
      <c r="G21" s="8"/>
      <c r="H21" s="8"/>
      <c r="I21" s="9" t="n">
        <v>0</v>
      </c>
    </row>
    <row r="22" customFormat="false" ht="16" hidden="false" customHeight="true" outlineLevel="0" collapsed="false">
      <c r="A22" s="10" t="s">
        <v>27</v>
      </c>
      <c r="B22" s="1"/>
      <c r="C22" s="1"/>
      <c r="D22" s="1"/>
      <c r="E22" s="8"/>
      <c r="F22" s="9" t="n">
        <v>0</v>
      </c>
      <c r="G22" s="9" t="n">
        <v>0</v>
      </c>
      <c r="H22" s="9" t="n">
        <v>0</v>
      </c>
      <c r="I22" s="9" t="n">
        <v>0</v>
      </c>
    </row>
    <row r="23" customFormat="false" ht="16" hidden="false" customHeight="true" outlineLevel="0" collapsed="false">
      <c r="A23" s="10" t="s">
        <v>28</v>
      </c>
      <c r="B23" s="1"/>
      <c r="C23" s="1"/>
      <c r="D23" s="1"/>
      <c r="E23" s="8"/>
      <c r="F23" s="9" t="n">
        <v>252371</v>
      </c>
      <c r="G23" s="9" t="n">
        <v>1653009</v>
      </c>
      <c r="H23" s="9" t="n">
        <v>1653009</v>
      </c>
      <c r="I23" s="9" t="n">
        <v>0</v>
      </c>
    </row>
    <row r="24" customFormat="false" ht="16" hidden="false" customHeight="true" outlineLevel="0" collapsed="false">
      <c r="A24" s="10" t="s">
        <v>29</v>
      </c>
      <c r="B24" s="1"/>
      <c r="C24" s="1"/>
      <c r="D24" s="1"/>
      <c r="E24" s="8"/>
      <c r="F24" s="9" t="n">
        <v>1203361</v>
      </c>
      <c r="G24" s="9" t="n">
        <v>10741957</v>
      </c>
      <c r="H24" s="9" t="n">
        <v>10741957</v>
      </c>
      <c r="I24" s="9" t="n">
        <v>0</v>
      </c>
    </row>
    <row r="25" customFormat="false" ht="16" hidden="false" customHeight="true" outlineLevel="0" collapsed="false">
      <c r="A25" s="10" t="s">
        <v>30</v>
      </c>
      <c r="B25" s="1"/>
      <c r="C25" s="1"/>
      <c r="D25" s="1"/>
      <c r="E25" s="8"/>
      <c r="F25" s="9" t="n">
        <v>0</v>
      </c>
      <c r="G25" s="9" t="n">
        <v>0</v>
      </c>
      <c r="H25" s="9" t="n">
        <v>0</v>
      </c>
      <c r="I25" s="9" t="n">
        <v>0</v>
      </c>
    </row>
    <row r="26" customFormat="false" ht="16" hidden="false" customHeight="true" outlineLevel="0" collapsed="false">
      <c r="A26" s="10" t="s">
        <v>31</v>
      </c>
      <c r="B26" s="1"/>
      <c r="C26" s="1"/>
      <c r="D26" s="1"/>
      <c r="E26" s="8"/>
      <c r="F26" s="9" t="n">
        <v>0</v>
      </c>
      <c r="G26" s="9" t="n">
        <v>0</v>
      </c>
      <c r="H26" s="9" t="n">
        <v>0</v>
      </c>
      <c r="I26" s="9" t="n">
        <v>0</v>
      </c>
    </row>
    <row r="27" customFormat="false" ht="16" hidden="false" customHeight="true" outlineLevel="0" collapsed="false">
      <c r="A27" s="10" t="s">
        <v>32</v>
      </c>
      <c r="B27" s="1"/>
      <c r="C27" s="1"/>
      <c r="D27" s="1"/>
      <c r="E27" s="8"/>
      <c r="F27" s="9" t="n">
        <v>0</v>
      </c>
      <c r="G27" s="9" t="n">
        <v>0</v>
      </c>
      <c r="H27" s="9" t="n">
        <v>0</v>
      </c>
      <c r="I27" s="9" t="n">
        <v>0</v>
      </c>
    </row>
    <row r="28" customFormat="false" ht="16" hidden="false" customHeight="true" outlineLevel="0" collapsed="false">
      <c r="A28" s="10" t="s">
        <v>33</v>
      </c>
      <c r="B28" s="1"/>
      <c r="C28" s="1"/>
      <c r="D28" s="1"/>
      <c r="E28" s="8"/>
      <c r="F28" s="9" t="n">
        <v>0</v>
      </c>
      <c r="G28" s="9" t="n">
        <v>0</v>
      </c>
      <c r="H28" s="9" t="n">
        <v>0</v>
      </c>
      <c r="I28" s="9" t="n">
        <v>0</v>
      </c>
    </row>
    <row r="29" customFormat="false" ht="15" hidden="false" customHeight="false" outlineLevel="0" collapsed="false">
      <c r="A29" s="1"/>
    </row>
    <row r="30" customFormat="false" ht="30" hidden="false" customHeight="true" outlineLevel="0" collapsed="false">
      <c r="A30" s="6" t="s">
        <v>34</v>
      </c>
      <c r="B30" s="6"/>
      <c r="C30" s="6"/>
      <c r="D30" s="6"/>
      <c r="E30" s="6"/>
      <c r="F30" s="6"/>
      <c r="G30" s="6"/>
      <c r="H30" s="6"/>
      <c r="I30" s="6"/>
    </row>
    <row r="31" customFormat="false" ht="20" hidden="false" customHeight="true" outlineLevel="0" collapsed="false">
      <c r="A31" s="7" t="s">
        <v>9</v>
      </c>
      <c r="B31" s="7"/>
      <c r="C31" s="7"/>
      <c r="D31" s="7"/>
      <c r="E31" s="7" t="s">
        <v>10</v>
      </c>
      <c r="F31" s="7" t="s">
        <v>11</v>
      </c>
      <c r="G31" s="7" t="s">
        <v>12</v>
      </c>
      <c r="H31" s="7" t="s">
        <v>13</v>
      </c>
      <c r="I31" s="7" t="s">
        <v>14</v>
      </c>
    </row>
    <row r="32" customFormat="false" ht="16" hidden="false" customHeight="true" outlineLevel="0" collapsed="false">
      <c r="A32" s="1" t="s">
        <v>19</v>
      </c>
      <c r="B32" s="1"/>
      <c r="C32" s="1"/>
      <c r="D32" s="1"/>
      <c r="E32" s="9" t="n">
        <v>0</v>
      </c>
      <c r="F32" s="9" t="n">
        <v>0</v>
      </c>
      <c r="G32" s="9" t="n">
        <v>0</v>
      </c>
      <c r="H32" s="9" t="n">
        <v>0</v>
      </c>
      <c r="I32" s="9" t="n">
        <v>0</v>
      </c>
    </row>
    <row r="33" customFormat="false" ht="16" hidden="false" customHeight="true" outlineLevel="0" collapsed="false">
      <c r="A33" s="1" t="s">
        <v>20</v>
      </c>
      <c r="B33" s="1"/>
      <c r="C33" s="1"/>
      <c r="D33" s="1"/>
      <c r="E33" s="9" t="n">
        <v>0</v>
      </c>
      <c r="F33" s="9" t="n">
        <v>0</v>
      </c>
      <c r="G33" s="8"/>
      <c r="H33" s="8"/>
      <c r="I33" s="9" t="n">
        <v>0</v>
      </c>
    </row>
    <row r="34" customFormat="false" ht="16" hidden="false" customHeight="true" outlineLevel="0" collapsed="false">
      <c r="A34" s="1" t="s">
        <v>21</v>
      </c>
      <c r="B34" s="1"/>
      <c r="C34" s="1"/>
      <c r="D34" s="1"/>
      <c r="E34" s="9" t="n">
        <v>0</v>
      </c>
      <c r="F34" s="8"/>
      <c r="G34" s="8"/>
      <c r="H34" s="8"/>
      <c r="I34" s="8"/>
    </row>
    <row r="35" customFormat="false" ht="16" hidden="false" customHeight="true" outlineLevel="0" collapsed="false">
      <c r="A35" s="1" t="s">
        <v>22</v>
      </c>
      <c r="B35" s="1"/>
      <c r="C35" s="1"/>
      <c r="D35" s="1"/>
      <c r="E35" s="9" t="n">
        <v>0</v>
      </c>
      <c r="F35" s="9" t="n">
        <v>0</v>
      </c>
      <c r="G35" s="9" t="n">
        <v>0</v>
      </c>
      <c r="H35" s="9" t="n">
        <v>0</v>
      </c>
      <c r="I35" s="9" t="n">
        <v>0</v>
      </c>
    </row>
    <row r="36" customFormat="false" ht="16" hidden="false" customHeight="true" outlineLevel="0" collapsed="false">
      <c r="A36" s="1" t="s">
        <v>23</v>
      </c>
      <c r="B36" s="1"/>
      <c r="C36" s="1"/>
      <c r="D36" s="1"/>
      <c r="E36" s="9" t="n">
        <v>0</v>
      </c>
      <c r="F36" s="8"/>
      <c r="G36" s="8"/>
      <c r="H36" s="8"/>
      <c r="I36" s="8"/>
    </row>
    <row r="37" customFormat="false" ht="15" hidden="false" customHeight="false" outlineLevel="0" collapsed="false">
      <c r="A37" s="1"/>
    </row>
    <row r="38" customFormat="false" ht="30" hidden="false" customHeight="true" outlineLevel="0" collapsed="false">
      <c r="A38" s="6" t="s">
        <v>35</v>
      </c>
      <c r="B38" s="6"/>
      <c r="C38" s="6"/>
      <c r="D38" s="6"/>
      <c r="E38" s="6"/>
      <c r="F38" s="6"/>
      <c r="G38" s="6"/>
      <c r="H38" s="6"/>
      <c r="I38" s="6"/>
    </row>
    <row r="39" customFormat="false" ht="20" hidden="false" customHeight="true" outlineLevel="0" collapsed="false">
      <c r="A39" s="7" t="s">
        <v>9</v>
      </c>
      <c r="B39" s="7"/>
      <c r="C39" s="7"/>
      <c r="D39" s="7"/>
      <c r="E39" s="7" t="s">
        <v>10</v>
      </c>
      <c r="F39" s="7" t="s">
        <v>11</v>
      </c>
      <c r="G39" s="7" t="s">
        <v>12</v>
      </c>
      <c r="H39" s="7" t="s">
        <v>13</v>
      </c>
      <c r="I39" s="7" t="s">
        <v>14</v>
      </c>
    </row>
    <row r="40" customFormat="false" ht="16" hidden="false" customHeight="true" outlineLevel="0" collapsed="false">
      <c r="A40" s="1" t="s">
        <v>36</v>
      </c>
      <c r="B40" s="1"/>
      <c r="C40" s="1"/>
      <c r="D40" s="1"/>
      <c r="E40" s="9" t="n">
        <v>0</v>
      </c>
      <c r="F40" s="9" t="n">
        <v>0</v>
      </c>
      <c r="G40" s="9" t="n">
        <v>0</v>
      </c>
      <c r="H40" s="9" t="n">
        <v>0</v>
      </c>
      <c r="I40" s="9" t="n">
        <v>0</v>
      </c>
    </row>
    <row r="41" customFormat="false" ht="16" hidden="false" customHeight="true" outlineLevel="0" collapsed="false">
      <c r="A41" s="1" t="s">
        <v>37</v>
      </c>
      <c r="B41" s="1"/>
      <c r="C41" s="1"/>
      <c r="D41" s="1"/>
      <c r="E41" s="9" t="n">
        <v>146867812.31</v>
      </c>
      <c r="F41" s="9" t="n">
        <v>1484987.41</v>
      </c>
      <c r="G41" s="9" t="n">
        <v>12456142.73</v>
      </c>
      <c r="H41" s="9" t="n">
        <v>12456142.73</v>
      </c>
      <c r="I41" s="9" t="n">
        <v>0</v>
      </c>
    </row>
    <row r="42" customFormat="false" ht="16" hidden="false" customHeight="true" outlineLevel="0" collapsed="false">
      <c r="A42" s="1" t="s">
        <v>38</v>
      </c>
      <c r="B42" s="1"/>
      <c r="C42" s="1"/>
      <c r="D42" s="1"/>
      <c r="E42" s="9" t="n">
        <v>0</v>
      </c>
      <c r="F42" s="9" t="n">
        <v>0</v>
      </c>
      <c r="G42" s="9" t="n">
        <v>0</v>
      </c>
      <c r="H42" s="9" t="n">
        <v>0</v>
      </c>
      <c r="I42" s="9" t="n">
        <v>0</v>
      </c>
    </row>
    <row r="43" customFormat="false" ht="16" hidden="false" customHeight="true" outlineLevel="0" collapsed="false">
      <c r="A43" s="1" t="s">
        <v>39</v>
      </c>
      <c r="B43" s="1"/>
      <c r="C43" s="1"/>
      <c r="D43" s="1"/>
      <c r="E43" s="9" t="n">
        <v>555158.4</v>
      </c>
      <c r="F43" s="9" t="n">
        <v>5859</v>
      </c>
      <c r="G43" s="9" t="n">
        <v>47034.76</v>
      </c>
      <c r="H43" s="9" t="n">
        <v>47034.76</v>
      </c>
      <c r="I43" s="9" t="n">
        <v>0</v>
      </c>
    </row>
    <row r="44" customFormat="false" ht="16" hidden="false" customHeight="true" outlineLevel="0" collapsed="false">
      <c r="A44" s="1" t="s">
        <v>40</v>
      </c>
      <c r="B44" s="1"/>
      <c r="C44" s="1"/>
      <c r="D44" s="1"/>
      <c r="E44" s="9" t="n">
        <v>0</v>
      </c>
      <c r="F44" s="9" t="n">
        <v>0</v>
      </c>
      <c r="G44" s="9" t="n">
        <v>0</v>
      </c>
      <c r="H44" s="9" t="n">
        <v>0</v>
      </c>
      <c r="I44" s="9" t="n">
        <v>0</v>
      </c>
    </row>
    <row r="45" customFormat="false" ht="16" hidden="false" customHeight="true" outlineLevel="0" collapsed="false">
      <c r="A45" s="1" t="s">
        <v>41</v>
      </c>
      <c r="B45" s="1"/>
      <c r="C45" s="1"/>
      <c r="D45" s="1"/>
      <c r="E45" s="9" t="n">
        <v>0</v>
      </c>
      <c r="F45" s="9" t="n">
        <v>0</v>
      </c>
      <c r="G45" s="9" t="n">
        <v>0</v>
      </c>
      <c r="H45" s="9" t="n">
        <v>0</v>
      </c>
      <c r="I45" s="9" t="n">
        <v>0</v>
      </c>
    </row>
    <row r="46" customFormat="false" ht="15" hidden="false" customHeight="false" outlineLevel="0" collapsed="false">
      <c r="A46" s="1"/>
    </row>
    <row r="47" customFormat="false" ht="30" hidden="false" customHeight="true" outlineLevel="0" collapsed="false">
      <c r="A47" s="6" t="s">
        <v>42</v>
      </c>
      <c r="B47" s="6"/>
      <c r="C47" s="6"/>
      <c r="D47" s="6"/>
      <c r="E47" s="6"/>
      <c r="F47" s="6"/>
      <c r="G47" s="6"/>
      <c r="H47" s="6"/>
      <c r="I47" s="6"/>
    </row>
    <row r="48" customFormat="false" ht="20" hidden="false" customHeight="true" outlineLevel="0" collapsed="false">
      <c r="A48" s="7" t="s">
        <v>9</v>
      </c>
      <c r="B48" s="7"/>
      <c r="C48" s="7"/>
      <c r="D48" s="7"/>
      <c r="E48" s="7" t="s">
        <v>10</v>
      </c>
      <c r="F48" s="7" t="s">
        <v>11</v>
      </c>
      <c r="G48" s="7" t="s">
        <v>12</v>
      </c>
      <c r="H48" s="7" t="s">
        <v>13</v>
      </c>
      <c r="I48" s="7" t="s">
        <v>14</v>
      </c>
    </row>
    <row r="49" customFormat="false" ht="20" hidden="false" customHeight="true" outlineLevel="0" collapsed="false">
      <c r="A49" s="11" t="s">
        <v>43</v>
      </c>
      <c r="B49" s="11"/>
      <c r="C49" s="11"/>
      <c r="D49" s="11"/>
      <c r="E49" s="11"/>
      <c r="F49" s="11"/>
      <c r="G49" s="11"/>
      <c r="H49" s="11"/>
      <c r="I49" s="11"/>
    </row>
    <row r="50" customFormat="false" ht="16" hidden="false" customHeight="true" outlineLevel="0" collapsed="false">
      <c r="A50" s="1" t="s">
        <v>44</v>
      </c>
      <c r="B50" s="1"/>
      <c r="C50" s="1"/>
      <c r="D50" s="1"/>
      <c r="E50" s="9" t="n">
        <f aca="false">+E40</f>
        <v>0</v>
      </c>
      <c r="F50" s="9" t="n">
        <f aca="false">+F40</f>
        <v>0</v>
      </c>
      <c r="G50" s="9" t="n">
        <f aca="false">+G40</f>
        <v>0</v>
      </c>
      <c r="H50" s="9" t="n">
        <f aca="false">+H40</f>
        <v>0</v>
      </c>
      <c r="I50" s="9" t="n">
        <f aca="false">+I40</f>
        <v>0</v>
      </c>
    </row>
    <row r="51" customFormat="false" ht="16" hidden="false" customHeight="true" outlineLevel="0" collapsed="false">
      <c r="A51" s="1" t="s">
        <v>45</v>
      </c>
      <c r="B51" s="1"/>
      <c r="C51" s="1"/>
      <c r="D51" s="1"/>
      <c r="E51" s="8"/>
      <c r="F51" s="9" t="n">
        <f aca="false">+F23</f>
        <v>252371</v>
      </c>
      <c r="G51" s="9" t="n">
        <f aca="false">+G23</f>
        <v>1653009</v>
      </c>
      <c r="H51" s="9" t="n">
        <f aca="false">+H23</f>
        <v>1653009</v>
      </c>
      <c r="I51" s="9" t="n">
        <f aca="false">+I23</f>
        <v>0</v>
      </c>
    </row>
    <row r="52" customFormat="false" ht="16" hidden="false" customHeight="true" outlineLevel="0" collapsed="false">
      <c r="A52" s="1" t="s">
        <v>46</v>
      </c>
      <c r="B52" s="1"/>
      <c r="C52" s="1"/>
      <c r="D52" s="1"/>
      <c r="E52" s="8"/>
      <c r="F52" s="9" t="n">
        <f aca="false">MAX(F50-F51, 0)</f>
        <v>0</v>
      </c>
      <c r="G52" s="9" t="n">
        <f aca="false">MAX(G50-G51, 0)</f>
        <v>0</v>
      </c>
      <c r="H52" s="9" t="n">
        <f aca="false">MAX(H50-H51, 0)</f>
        <v>0</v>
      </c>
      <c r="I52" s="9" t="n">
        <f aca="false">MAX(I50-I51, 0)</f>
        <v>0</v>
      </c>
    </row>
    <row r="53" customFormat="false" ht="20" hidden="false" customHeight="true" outlineLevel="0" collapsed="false">
      <c r="A53" s="11" t="s">
        <v>47</v>
      </c>
      <c r="B53" s="11"/>
      <c r="C53" s="11"/>
      <c r="D53" s="11"/>
      <c r="E53" s="11"/>
      <c r="F53" s="11"/>
      <c r="G53" s="11"/>
      <c r="H53" s="11"/>
      <c r="I53" s="11"/>
    </row>
    <row r="54" customFormat="false" ht="16" hidden="false" customHeight="true" outlineLevel="0" collapsed="false">
      <c r="A54" s="1" t="s">
        <v>48</v>
      </c>
      <c r="B54" s="1"/>
      <c r="C54" s="1"/>
      <c r="D54" s="1"/>
      <c r="E54" s="9" t="n">
        <v>20194324.19</v>
      </c>
      <c r="F54" s="9" t="n">
        <v>202329.53</v>
      </c>
      <c r="G54" s="9" t="n">
        <v>1728289.8</v>
      </c>
      <c r="H54" s="9" t="n">
        <v>1728289.8</v>
      </c>
      <c r="I54" s="9" t="n">
        <v>0</v>
      </c>
    </row>
    <row r="55" customFormat="false" ht="16" hidden="false" customHeight="true" outlineLevel="0" collapsed="false">
      <c r="A55" s="1" t="s">
        <v>49</v>
      </c>
      <c r="B55" s="1"/>
      <c r="C55" s="1"/>
      <c r="D55" s="1"/>
      <c r="E55" s="9" t="n">
        <f aca="false">+E41+E42</f>
        <v>146867812.31</v>
      </c>
      <c r="F55" s="9" t="n">
        <f aca="false">+F41+F42</f>
        <v>1484987.41</v>
      </c>
      <c r="G55" s="9" t="n">
        <f aca="false">+G41+G42</f>
        <v>12456142.73</v>
      </c>
      <c r="H55" s="9" t="n">
        <f aca="false">+H41+H42</f>
        <v>12456142.73</v>
      </c>
      <c r="I55" s="9" t="n">
        <f aca="false">+I41+I42</f>
        <v>0</v>
      </c>
    </row>
    <row r="56" customFormat="false" ht="16" hidden="false" customHeight="true" outlineLevel="0" collapsed="false">
      <c r="A56" s="1" t="s">
        <v>50</v>
      </c>
      <c r="B56" s="1"/>
      <c r="C56" s="1"/>
      <c r="D56" s="1"/>
      <c r="E56" s="9" t="n">
        <f aca="false">E55*1.2</f>
        <v>176241374.772</v>
      </c>
      <c r="F56" s="9" t="n">
        <f aca="false">F55*1.2</f>
        <v>1781984.892</v>
      </c>
      <c r="G56" s="9" t="n">
        <f aca="false">G55*1.2</f>
        <v>14947371.276</v>
      </c>
      <c r="H56" s="9" t="n">
        <f aca="false">H55*1.2</f>
        <v>14947371.276</v>
      </c>
      <c r="I56" s="9" t="n">
        <f aca="false">I55*1.2</f>
        <v>0</v>
      </c>
    </row>
    <row r="57" customFormat="false" ht="16" hidden="false" customHeight="true" outlineLevel="0" collapsed="false">
      <c r="A57" s="1" t="s">
        <v>51</v>
      </c>
      <c r="B57" s="1"/>
      <c r="C57" s="1"/>
      <c r="D57" s="1"/>
      <c r="E57" s="8"/>
      <c r="F57" s="9" t="n">
        <f aca="false">+F24</f>
        <v>1203361</v>
      </c>
      <c r="G57" s="9" t="n">
        <f aca="false">+G24</f>
        <v>10741957</v>
      </c>
      <c r="H57" s="9" t="n">
        <f aca="false">+H24</f>
        <v>10741957</v>
      </c>
      <c r="I57" s="9" t="n">
        <f aca="false">+I24</f>
        <v>0</v>
      </c>
    </row>
    <row r="58" customFormat="false" ht="16" hidden="false" customHeight="true" outlineLevel="0" collapsed="false">
      <c r="A58" s="1" t="s">
        <v>52</v>
      </c>
      <c r="B58" s="1"/>
      <c r="C58" s="1"/>
      <c r="D58" s="1"/>
      <c r="E58" s="8"/>
      <c r="F58" s="9" t="n">
        <f aca="false">+F8</f>
        <v>0</v>
      </c>
      <c r="G58" s="9" t="n">
        <f aca="false">+G8</f>
        <v>0</v>
      </c>
      <c r="H58" s="9" t="n">
        <f aca="false">+H8</f>
        <v>0</v>
      </c>
      <c r="I58" s="9" t="n">
        <f aca="false">+I8</f>
        <v>0</v>
      </c>
    </row>
    <row r="59" customFormat="false" ht="16" hidden="false" customHeight="true" outlineLevel="0" collapsed="false">
      <c r="A59" s="1" t="s">
        <v>53</v>
      </c>
      <c r="B59" s="1"/>
      <c r="C59" s="1"/>
      <c r="D59" s="1"/>
      <c r="E59" s="8"/>
      <c r="F59" s="9" t="n">
        <f aca="false">+F9</f>
        <v>0</v>
      </c>
      <c r="G59" s="9" t="n">
        <f aca="false">+G9</f>
        <v>0</v>
      </c>
      <c r="H59" s="9" t="n">
        <f aca="false">+H9</f>
        <v>0</v>
      </c>
      <c r="I59" s="9" t="n">
        <f aca="false">+I9</f>
        <v>0</v>
      </c>
    </row>
    <row r="60" customFormat="false" ht="16" hidden="false" customHeight="true" outlineLevel="0" collapsed="false">
      <c r="A60" s="1" t="s">
        <v>54</v>
      </c>
      <c r="B60" s="1"/>
      <c r="C60" s="1"/>
      <c r="D60" s="1"/>
      <c r="E60" s="8"/>
      <c r="F60" s="9" t="n">
        <f aca="false">MAX(F57-F58-F59, 0)</f>
        <v>1203361</v>
      </c>
      <c r="G60" s="9" t="n">
        <f aca="false">MAX(G57-G58-G59, 0)</f>
        <v>10741957</v>
      </c>
      <c r="H60" s="9" t="n">
        <f aca="false">MAX(H57-H58-H59, 0)</f>
        <v>10741957</v>
      </c>
      <c r="I60" s="9" t="n">
        <f aca="false">MAX(I57-I58-I59, 0)</f>
        <v>0</v>
      </c>
    </row>
    <row r="61" customFormat="false" ht="16" hidden="false" customHeight="true" outlineLevel="0" collapsed="false">
      <c r="A61" s="1" t="s">
        <v>55</v>
      </c>
      <c r="B61" s="1"/>
      <c r="C61" s="1"/>
      <c r="D61" s="1"/>
      <c r="E61" s="8"/>
      <c r="F61" s="9" t="n">
        <f aca="false">MAX(F56-F60, 0)</f>
        <v>578623.892</v>
      </c>
      <c r="G61" s="9" t="n">
        <f aca="false">MAX(G56-G60, 0)</f>
        <v>4205414.276</v>
      </c>
      <c r="H61" s="9" t="n">
        <f aca="false">MAX(H56-H60, 0)</f>
        <v>4205414.276</v>
      </c>
      <c r="I61" s="9" t="n">
        <f aca="false">MAX(I56-I60, 0)</f>
        <v>0</v>
      </c>
    </row>
    <row r="62" customFormat="false" ht="16" hidden="false" customHeight="true" outlineLevel="0" collapsed="false">
      <c r="A62" s="1" t="s">
        <v>56</v>
      </c>
      <c r="B62" s="1"/>
      <c r="C62" s="1"/>
      <c r="D62" s="1"/>
      <c r="E62" s="8"/>
      <c r="F62" s="9" t="n">
        <f aca="false">MAX(MIN(F54,F61), 0)</f>
        <v>202329.53</v>
      </c>
      <c r="G62" s="9" t="n">
        <f aca="false">MAX(MIN(G54,G61), 0)</f>
        <v>1728289.8</v>
      </c>
      <c r="H62" s="9" t="n">
        <f aca="false">MAX(MIN(H54,H61), 0)</f>
        <v>1728289.8</v>
      </c>
      <c r="I62" s="9" t="n">
        <f aca="false">MAX(MIN(I54,I61), 0)</f>
        <v>0</v>
      </c>
    </row>
    <row r="63" customFormat="false" ht="20" hidden="false" customHeight="true" outlineLevel="0" collapsed="false">
      <c r="A63" s="11" t="s">
        <v>57</v>
      </c>
      <c r="B63" s="11"/>
      <c r="C63" s="11"/>
      <c r="D63" s="11"/>
      <c r="E63" s="11"/>
      <c r="F63" s="11"/>
      <c r="G63" s="11"/>
      <c r="H63" s="11"/>
      <c r="I63" s="11"/>
    </row>
    <row r="64" customFormat="false" ht="16" hidden="false" customHeight="true" outlineLevel="0" collapsed="false">
      <c r="A64" s="1" t="s">
        <v>58</v>
      </c>
      <c r="B64" s="1"/>
      <c r="C64" s="1"/>
      <c r="D64" s="1"/>
      <c r="E64" s="8"/>
      <c r="F64" s="9" t="n">
        <f aca="false">F42</f>
        <v>0</v>
      </c>
      <c r="G64" s="9" t="n">
        <f aca="false">G42</f>
        <v>0</v>
      </c>
      <c r="H64" s="9" t="n">
        <f aca="false">H42</f>
        <v>0</v>
      </c>
      <c r="I64" s="9" t="n">
        <f aca="false">I42</f>
        <v>0</v>
      </c>
    </row>
    <row r="65" customFormat="false" ht="16" hidden="false" customHeight="true" outlineLevel="0" collapsed="false">
      <c r="A65" s="1" t="s">
        <v>59</v>
      </c>
      <c r="B65" s="1"/>
      <c r="C65" s="1"/>
      <c r="D65" s="1"/>
      <c r="E65" s="9" t="n">
        <f aca="false">E16+E34</f>
        <v>0</v>
      </c>
      <c r="F65" s="8"/>
      <c r="G65" s="8"/>
      <c r="H65" s="8"/>
      <c r="I65" s="8"/>
    </row>
    <row r="66" customFormat="false" ht="16" hidden="false" customHeight="true" outlineLevel="0" collapsed="false">
      <c r="A66" s="1" t="s">
        <v>60</v>
      </c>
      <c r="B66" s="1"/>
      <c r="C66" s="1"/>
      <c r="D66" s="1"/>
      <c r="E66" s="9" t="n">
        <f aca="false">+(E14+E15+E16)+(E32+E33+E34)</f>
        <v>160231964</v>
      </c>
      <c r="F66" s="8"/>
      <c r="G66" s="8"/>
      <c r="H66" s="8"/>
      <c r="I66" s="8"/>
    </row>
    <row r="67" customFormat="false" ht="15" hidden="false" customHeight="false" outlineLevel="0" collapsed="false">
      <c r="A67" s="1" t="s">
        <v>61</v>
      </c>
      <c r="B67" s="1"/>
      <c r="C67" s="1"/>
      <c r="D67" s="1" t="n">
        <f aca="false">IF(E66=0, 0, E65/E66)</f>
        <v>0</v>
      </c>
      <c r="E67" s="1"/>
      <c r="F67" s="9" t="n">
        <f aca="false">D67*F64</f>
        <v>0</v>
      </c>
      <c r="G67" s="9" t="n">
        <f aca="false">D67*G64</f>
        <v>0</v>
      </c>
      <c r="H67" s="9" t="n">
        <f aca="false">D67*H64</f>
        <v>0</v>
      </c>
      <c r="I67" s="9" t="n">
        <f aca="false">D67*I64</f>
        <v>0</v>
      </c>
    </row>
    <row r="68" customFormat="false" ht="16" hidden="false" customHeight="true" outlineLevel="0" collapsed="false">
      <c r="A68" s="1" t="s">
        <v>62</v>
      </c>
      <c r="B68" s="1"/>
      <c r="C68" s="1"/>
      <c r="D68" s="1"/>
      <c r="E68" s="8"/>
      <c r="F68" s="9" t="n">
        <f aca="false">F25</f>
        <v>0</v>
      </c>
      <c r="G68" s="9" t="n">
        <f aca="false">G25</f>
        <v>0</v>
      </c>
      <c r="H68" s="9" t="n">
        <f aca="false">H25</f>
        <v>0</v>
      </c>
      <c r="I68" s="9" t="n">
        <f aca="false">I25</f>
        <v>0</v>
      </c>
    </row>
    <row r="69" customFormat="false" ht="16" hidden="false" customHeight="true" outlineLevel="0" collapsed="false">
      <c r="A69" s="1" t="s">
        <v>63</v>
      </c>
      <c r="B69" s="1"/>
      <c r="C69" s="1"/>
      <c r="D69" s="1"/>
      <c r="E69" s="8"/>
      <c r="F69" s="9" t="n">
        <f aca="false">MAX(F67-F68, 0)</f>
        <v>0</v>
      </c>
      <c r="G69" s="9" t="n">
        <f aca="false">MAX(G67-G68, 0)</f>
        <v>0</v>
      </c>
      <c r="H69" s="9" t="n">
        <f aca="false">MAX(H67-H68, 0)</f>
        <v>0</v>
      </c>
      <c r="I69" s="9" t="n">
        <f aca="false">MAX(I67-I68, 0)</f>
        <v>0</v>
      </c>
    </row>
    <row r="70" customFormat="false" ht="20" hidden="false" customHeight="true" outlineLevel="0" collapsed="false">
      <c r="A70" s="11" t="s">
        <v>64</v>
      </c>
      <c r="B70" s="11"/>
      <c r="C70" s="11"/>
      <c r="D70" s="11"/>
      <c r="E70" s="11"/>
      <c r="F70" s="11"/>
      <c r="G70" s="11"/>
      <c r="H70" s="11"/>
      <c r="I70" s="11"/>
    </row>
    <row r="71" customFormat="false" ht="16" hidden="false" customHeight="true" outlineLevel="0" collapsed="false">
      <c r="A71" s="1" t="s">
        <v>65</v>
      </c>
      <c r="B71" s="1"/>
      <c r="C71" s="1"/>
      <c r="D71" s="1"/>
      <c r="E71" s="8"/>
      <c r="F71" s="9" t="n">
        <f aca="false">F43</f>
        <v>5859</v>
      </c>
      <c r="G71" s="9" t="n">
        <f aca="false">G43</f>
        <v>47034.76</v>
      </c>
      <c r="H71" s="9" t="n">
        <f aca="false">H43</f>
        <v>47034.76</v>
      </c>
      <c r="I71" s="9" t="n">
        <f aca="false">I43</f>
        <v>0</v>
      </c>
    </row>
    <row r="72" customFormat="false" ht="16" hidden="false" customHeight="true" outlineLevel="0" collapsed="false">
      <c r="A72" s="1" t="s">
        <v>66</v>
      </c>
      <c r="B72" s="1"/>
      <c r="C72" s="1"/>
      <c r="D72" s="1"/>
      <c r="E72" s="8"/>
      <c r="F72" s="9" t="n">
        <f aca="false">F26</f>
        <v>0</v>
      </c>
      <c r="G72" s="9" t="n">
        <f aca="false">G26</f>
        <v>0</v>
      </c>
      <c r="H72" s="9" t="n">
        <f aca="false">H26</f>
        <v>0</v>
      </c>
      <c r="I72" s="9" t="n">
        <f aca="false">I26</f>
        <v>0</v>
      </c>
    </row>
    <row r="73" customFormat="false" ht="16" hidden="false" customHeight="true" outlineLevel="0" collapsed="false">
      <c r="A73" s="1" t="s">
        <v>67</v>
      </c>
      <c r="B73" s="1"/>
      <c r="C73" s="1"/>
      <c r="D73" s="1"/>
      <c r="E73" s="8"/>
      <c r="F73" s="9" t="n">
        <f aca="false">MAX(F71-F72, 0)</f>
        <v>5859</v>
      </c>
      <c r="G73" s="9" t="n">
        <f aca="false">MAX(G71-G72, 0)</f>
        <v>47034.76</v>
      </c>
      <c r="H73" s="9" t="n">
        <f aca="false">MAX(H71-H72, 0)</f>
        <v>47034.76</v>
      </c>
      <c r="I73" s="9" t="n">
        <f aca="false">MAX(I71-I72, 0)</f>
        <v>0</v>
      </c>
    </row>
    <row r="74" customFormat="false" ht="20" hidden="false" customHeight="true" outlineLevel="0" collapsed="false">
      <c r="A74" s="11" t="s">
        <v>68</v>
      </c>
      <c r="B74" s="11"/>
      <c r="C74" s="11"/>
      <c r="D74" s="11"/>
      <c r="E74" s="11"/>
      <c r="F74" s="11"/>
      <c r="G74" s="11"/>
      <c r="H74" s="11"/>
      <c r="I74" s="11"/>
    </row>
    <row r="75" customFormat="false" ht="16" hidden="false" customHeight="true" outlineLevel="0" collapsed="false">
      <c r="A75" s="1" t="s">
        <v>69</v>
      </c>
      <c r="B75" s="1"/>
      <c r="C75" s="1"/>
      <c r="D75" s="1"/>
      <c r="E75" s="9" t="n">
        <f aca="false">+E44</f>
        <v>0</v>
      </c>
      <c r="F75" s="9" t="n">
        <f aca="false">+F44</f>
        <v>0</v>
      </c>
      <c r="G75" s="9" t="n">
        <f aca="false">+G44</f>
        <v>0</v>
      </c>
      <c r="H75" s="9" t="n">
        <f aca="false">+H44</f>
        <v>0</v>
      </c>
      <c r="I75" s="9" t="n">
        <f aca="false">+I44</f>
        <v>0</v>
      </c>
    </row>
    <row r="76" customFormat="false" ht="16" hidden="false" customHeight="true" outlineLevel="0" collapsed="false">
      <c r="A76" s="1" t="s">
        <v>70</v>
      </c>
      <c r="B76" s="1"/>
      <c r="C76" s="1"/>
      <c r="D76" s="1"/>
      <c r="E76" s="8"/>
      <c r="F76" s="9" t="n">
        <f aca="false">+F27</f>
        <v>0</v>
      </c>
      <c r="G76" s="9" t="n">
        <f aca="false">+G27</f>
        <v>0</v>
      </c>
      <c r="H76" s="9" t="n">
        <f aca="false">+H27</f>
        <v>0</v>
      </c>
      <c r="I76" s="9" t="n">
        <f aca="false">+I27</f>
        <v>0</v>
      </c>
    </row>
    <row r="77" customFormat="false" ht="16" hidden="false" customHeight="true" outlineLevel="0" collapsed="false">
      <c r="A77" s="1" t="s">
        <v>71</v>
      </c>
      <c r="B77" s="1"/>
      <c r="C77" s="1"/>
      <c r="D77" s="1"/>
      <c r="E77" s="8"/>
      <c r="F77" s="9" t="n">
        <f aca="false">MAX(F75-F76, 0)</f>
        <v>0</v>
      </c>
      <c r="G77" s="9" t="n">
        <f aca="false">MAX(G75-G76, 0)</f>
        <v>0</v>
      </c>
      <c r="H77" s="9" t="n">
        <f aca="false">MAX(H75-H76, 0)</f>
        <v>0</v>
      </c>
      <c r="I77" s="9" t="n">
        <f aca="false">MAX(I75-I76, 0)</f>
        <v>0</v>
      </c>
    </row>
    <row r="78" customFormat="false" ht="20" hidden="false" customHeight="true" outlineLevel="0" collapsed="false">
      <c r="A78" s="11" t="s">
        <v>72</v>
      </c>
      <c r="B78" s="11"/>
      <c r="C78" s="11"/>
      <c r="D78" s="11"/>
      <c r="E78" s="11"/>
      <c r="F78" s="11"/>
      <c r="G78" s="11"/>
      <c r="H78" s="11"/>
      <c r="I78" s="11"/>
    </row>
    <row r="79" customFormat="false" ht="16" hidden="false" customHeight="true" outlineLevel="0" collapsed="false">
      <c r="A79" s="1" t="s">
        <v>69</v>
      </c>
      <c r="B79" s="1"/>
      <c r="C79" s="1"/>
      <c r="D79" s="1"/>
      <c r="E79" s="9" t="n">
        <f aca="false">+E45</f>
        <v>0</v>
      </c>
      <c r="F79" s="9" t="n">
        <f aca="false">+F45</f>
        <v>0</v>
      </c>
      <c r="G79" s="9" t="n">
        <f aca="false">+G45</f>
        <v>0</v>
      </c>
      <c r="H79" s="9" t="n">
        <f aca="false">+H45</f>
        <v>0</v>
      </c>
      <c r="I79" s="9" t="n">
        <f aca="false">+I45</f>
        <v>0</v>
      </c>
    </row>
    <row r="80" customFormat="false" ht="16" hidden="false" customHeight="true" outlineLevel="0" collapsed="false">
      <c r="A80" s="1" t="s">
        <v>70</v>
      </c>
      <c r="B80" s="1"/>
      <c r="C80" s="1"/>
      <c r="D80" s="1"/>
      <c r="E80" s="8"/>
      <c r="F80" s="9" t="n">
        <f aca="false">+F28</f>
        <v>0</v>
      </c>
      <c r="G80" s="9" t="n">
        <f aca="false">+G28</f>
        <v>0</v>
      </c>
      <c r="H80" s="9" t="n">
        <f aca="false">+H28</f>
        <v>0</v>
      </c>
      <c r="I80" s="9" t="n">
        <f aca="false">+I28</f>
        <v>0</v>
      </c>
    </row>
    <row r="81" customFormat="false" ht="16" hidden="false" customHeight="true" outlineLevel="0" collapsed="false">
      <c r="A81" s="1" t="s">
        <v>71</v>
      </c>
      <c r="B81" s="1"/>
      <c r="C81" s="1"/>
      <c r="D81" s="1"/>
      <c r="E81" s="8"/>
      <c r="F81" s="9" t="n">
        <f aca="false">MAX(F79-F80, 0)</f>
        <v>0</v>
      </c>
      <c r="G81" s="9" t="n">
        <f aca="false">MAX(G79-G80, 0)</f>
        <v>0</v>
      </c>
      <c r="H81" s="9" t="n">
        <f aca="false">MAX(H79-H80, 0)</f>
        <v>0</v>
      </c>
      <c r="I81" s="9" t="n">
        <f aca="false">MAX(I79-I80, 0)</f>
        <v>0</v>
      </c>
    </row>
    <row r="82" customFormat="false" ht="15" hidden="false" customHeight="false" outlineLevel="0" collapsed="false">
      <c r="A82" s="1"/>
    </row>
    <row r="83" customFormat="false" ht="30" hidden="false" customHeight="true" outlineLevel="0" collapsed="false">
      <c r="A83" s="6" t="s">
        <v>73</v>
      </c>
      <c r="B83" s="6"/>
      <c r="C83" s="6"/>
      <c r="D83" s="6"/>
      <c r="E83" s="6"/>
      <c r="F83" s="6"/>
      <c r="G83" s="6"/>
      <c r="H83" s="6"/>
      <c r="I83" s="6"/>
    </row>
    <row r="84" customFormat="false" ht="20" hidden="false" customHeight="true" outlineLevel="0" collapsed="false">
      <c r="A84" s="7" t="s">
        <v>9</v>
      </c>
      <c r="B84" s="7"/>
      <c r="C84" s="7"/>
      <c r="D84" s="7"/>
      <c r="E84" s="7" t="s">
        <v>10</v>
      </c>
      <c r="F84" s="7" t="s">
        <v>11</v>
      </c>
      <c r="G84" s="7" t="s">
        <v>12</v>
      </c>
      <c r="H84" s="7" t="s">
        <v>13</v>
      </c>
      <c r="I84" s="7" t="s">
        <v>14</v>
      </c>
    </row>
    <row r="85" customFormat="false" ht="15" hidden="false" customHeight="false" outlineLevel="0" collapsed="false">
      <c r="A85" s="2" t="s">
        <v>18</v>
      </c>
    </row>
    <row r="86" customFormat="false" ht="16" hidden="false" customHeight="true" outlineLevel="0" collapsed="false">
      <c r="A86" s="10" t="s">
        <v>19</v>
      </c>
      <c r="B86" s="1"/>
      <c r="C86" s="1"/>
      <c r="D86" s="1"/>
      <c r="E86" s="9" t="n">
        <f aca="false">E32</f>
        <v>0</v>
      </c>
      <c r="F86" s="9" t="n">
        <f aca="false">F32</f>
        <v>0</v>
      </c>
      <c r="G86" s="9" t="n">
        <f aca="false">G32</f>
        <v>0</v>
      </c>
      <c r="H86" s="9" t="n">
        <f aca="false">H32</f>
        <v>0</v>
      </c>
      <c r="I86" s="9" t="n">
        <f aca="false">I32</f>
        <v>0</v>
      </c>
    </row>
    <row r="87" customFormat="false" ht="16" hidden="false" customHeight="true" outlineLevel="0" collapsed="false">
      <c r="A87" s="10" t="s">
        <v>20</v>
      </c>
      <c r="B87" s="1"/>
      <c r="C87" s="1"/>
      <c r="D87" s="1"/>
      <c r="E87" s="9" t="n">
        <f aca="false">E33</f>
        <v>0</v>
      </c>
      <c r="F87" s="9" t="n">
        <f aca="false">F33</f>
        <v>0</v>
      </c>
      <c r="G87" s="8"/>
      <c r="H87" s="8"/>
      <c r="I87" s="9" t="n">
        <f aca="false">I33</f>
        <v>0</v>
      </c>
    </row>
    <row r="88" customFormat="false" ht="16" hidden="false" customHeight="true" outlineLevel="0" collapsed="false">
      <c r="A88" s="10" t="s">
        <v>21</v>
      </c>
      <c r="B88" s="1"/>
      <c r="C88" s="1"/>
      <c r="D88" s="1"/>
      <c r="E88" s="9" t="n">
        <f aca="false">E34</f>
        <v>0</v>
      </c>
      <c r="F88" s="8"/>
      <c r="G88" s="8"/>
      <c r="H88" s="8"/>
      <c r="I88" s="8"/>
    </row>
    <row r="89" customFormat="false" ht="16" hidden="false" customHeight="true" outlineLevel="0" collapsed="false">
      <c r="A89" s="10" t="s">
        <v>22</v>
      </c>
      <c r="B89" s="1"/>
      <c r="C89" s="1"/>
      <c r="D89" s="1"/>
      <c r="E89" s="9" t="n">
        <f aca="false">E35</f>
        <v>0</v>
      </c>
      <c r="F89" s="9" t="n">
        <f aca="false">F35</f>
        <v>0</v>
      </c>
      <c r="G89" s="9" t="n">
        <f aca="false">G35</f>
        <v>0</v>
      </c>
      <c r="H89" s="9" t="n">
        <f aca="false">H35</f>
        <v>0</v>
      </c>
      <c r="I89" s="9" t="n">
        <f aca="false">I35</f>
        <v>0</v>
      </c>
    </row>
    <row r="90" customFormat="false" ht="16" hidden="false" customHeight="true" outlineLevel="0" collapsed="false">
      <c r="A90" s="10" t="s">
        <v>23</v>
      </c>
      <c r="B90" s="1"/>
      <c r="C90" s="1"/>
      <c r="D90" s="1"/>
      <c r="E90" s="9" t="n">
        <f aca="false">E36</f>
        <v>0</v>
      </c>
      <c r="F90" s="8"/>
      <c r="G90" s="8"/>
      <c r="H90" s="8"/>
      <c r="I90" s="8"/>
    </row>
    <row r="91" customFormat="false" ht="15" hidden="false" customHeight="false" outlineLevel="0" collapsed="false">
      <c r="A91" s="2" t="s">
        <v>24</v>
      </c>
    </row>
    <row r="92" customFormat="false" ht="16" hidden="false" customHeight="true" outlineLevel="0" collapsed="false">
      <c r="A92" s="10" t="s">
        <v>25</v>
      </c>
      <c r="B92" s="1"/>
      <c r="C92" s="1"/>
      <c r="D92" s="1"/>
      <c r="E92" s="8"/>
      <c r="F92" s="9" t="n">
        <v>0</v>
      </c>
      <c r="G92" s="8"/>
      <c r="H92" s="8"/>
      <c r="I92" s="9" t="n">
        <v>0</v>
      </c>
    </row>
    <row r="93" customFormat="false" ht="16" hidden="false" customHeight="true" outlineLevel="0" collapsed="false">
      <c r="A93" s="10" t="s">
        <v>26</v>
      </c>
      <c r="B93" s="1"/>
      <c r="C93" s="1"/>
      <c r="D93" s="1"/>
      <c r="E93" s="8"/>
      <c r="F93" s="9" t="n">
        <v>0</v>
      </c>
      <c r="G93" s="8"/>
      <c r="H93" s="8"/>
      <c r="I93" s="9" t="n">
        <v>0</v>
      </c>
    </row>
    <row r="94" customFormat="false" ht="16" hidden="false" customHeight="true" outlineLevel="0" collapsed="false">
      <c r="A94" s="10" t="s">
        <v>27</v>
      </c>
      <c r="B94" s="1"/>
      <c r="C94" s="1"/>
      <c r="D94" s="1"/>
      <c r="E94" s="8"/>
      <c r="F94" s="9" t="n">
        <v>0</v>
      </c>
      <c r="G94" s="9" t="n">
        <v>0</v>
      </c>
      <c r="H94" s="9" t="n">
        <v>0</v>
      </c>
      <c r="I94" s="9" t="n">
        <v>0</v>
      </c>
    </row>
    <row r="95" customFormat="false" ht="16" hidden="false" customHeight="true" outlineLevel="0" collapsed="false">
      <c r="A95" s="10" t="s">
        <v>28</v>
      </c>
      <c r="B95" s="1"/>
      <c r="C95" s="1"/>
      <c r="D95" s="1"/>
      <c r="E95" s="8"/>
      <c r="F95" s="9" t="n">
        <f aca="false">F52</f>
        <v>0</v>
      </c>
      <c r="G95" s="9" t="n">
        <f aca="false">G52</f>
        <v>0</v>
      </c>
      <c r="H95" s="9" t="n">
        <f aca="false">H52</f>
        <v>0</v>
      </c>
      <c r="I95" s="9" t="n">
        <f aca="false">I52</f>
        <v>0</v>
      </c>
    </row>
    <row r="96" customFormat="false" ht="16" hidden="false" customHeight="true" outlineLevel="0" collapsed="false">
      <c r="A96" s="10" t="s">
        <v>29</v>
      </c>
      <c r="B96" s="1"/>
      <c r="C96" s="1"/>
      <c r="D96" s="1"/>
      <c r="E96" s="8"/>
      <c r="F96" s="9" t="n">
        <f aca="false">F62</f>
        <v>202329.53</v>
      </c>
      <c r="G96" s="9" t="n">
        <f aca="false">G62</f>
        <v>1728289.8</v>
      </c>
      <c r="H96" s="9" t="n">
        <f aca="false">H62</f>
        <v>1728289.8</v>
      </c>
      <c r="I96" s="9" t="n">
        <f aca="false">I62</f>
        <v>0</v>
      </c>
    </row>
    <row r="97" customFormat="false" ht="16" hidden="false" customHeight="true" outlineLevel="0" collapsed="false">
      <c r="A97" s="10" t="s">
        <v>30</v>
      </c>
      <c r="B97" s="1"/>
      <c r="C97" s="1"/>
      <c r="D97" s="1"/>
      <c r="E97" s="8"/>
      <c r="F97" s="9" t="n">
        <f aca="false">F69</f>
        <v>0</v>
      </c>
      <c r="G97" s="9" t="n">
        <f aca="false">G69</f>
        <v>0</v>
      </c>
      <c r="H97" s="9" t="n">
        <f aca="false">H69</f>
        <v>0</v>
      </c>
      <c r="I97" s="9" t="n">
        <f aca="false">I69</f>
        <v>0</v>
      </c>
    </row>
    <row r="98" customFormat="false" ht="16" hidden="false" customHeight="true" outlineLevel="0" collapsed="false">
      <c r="A98" s="10" t="s">
        <v>31</v>
      </c>
      <c r="B98" s="1"/>
      <c r="C98" s="1"/>
      <c r="D98" s="1"/>
      <c r="E98" s="8"/>
      <c r="F98" s="9" t="n">
        <f aca="false">F73</f>
        <v>5859</v>
      </c>
      <c r="G98" s="9" t="n">
        <f aca="false">G73</f>
        <v>47034.76</v>
      </c>
      <c r="H98" s="9" t="n">
        <f aca="false">H73</f>
        <v>47034.76</v>
      </c>
      <c r="I98" s="9" t="n">
        <f aca="false">I73</f>
        <v>0</v>
      </c>
    </row>
    <row r="99" customFormat="false" ht="16" hidden="false" customHeight="true" outlineLevel="0" collapsed="false">
      <c r="A99" s="10" t="s">
        <v>32</v>
      </c>
      <c r="B99" s="1"/>
      <c r="C99" s="1"/>
      <c r="D99" s="1"/>
      <c r="E99" s="8"/>
      <c r="F99" s="9" t="n">
        <f aca="false">F77</f>
        <v>0</v>
      </c>
      <c r="G99" s="9" t="n">
        <f aca="false">G77</f>
        <v>0</v>
      </c>
      <c r="H99" s="9" t="n">
        <f aca="false">H77</f>
        <v>0</v>
      </c>
      <c r="I99" s="9" t="n">
        <f aca="false">I77</f>
        <v>0</v>
      </c>
    </row>
    <row r="100" customFormat="false" ht="16" hidden="false" customHeight="true" outlineLevel="0" collapsed="false">
      <c r="A100" s="10" t="s">
        <v>33</v>
      </c>
      <c r="B100" s="1"/>
      <c r="C100" s="1"/>
      <c r="D100" s="1"/>
      <c r="E100" s="8"/>
      <c r="F100" s="9" t="n">
        <f aca="false">F81</f>
        <v>0</v>
      </c>
      <c r="G100" s="9" t="n">
        <f aca="false">G81</f>
        <v>0</v>
      </c>
      <c r="H100" s="9" t="n">
        <f aca="false">H81</f>
        <v>0</v>
      </c>
      <c r="I100" s="9" t="n">
        <f aca="false">I81</f>
        <v>0</v>
      </c>
    </row>
  </sheetData>
  <mergeCells count="18">
    <mergeCell ref="A6:I6"/>
    <mergeCell ref="A7:D7"/>
    <mergeCell ref="A11:I11"/>
    <mergeCell ref="A12:D12"/>
    <mergeCell ref="A30:I30"/>
    <mergeCell ref="A31:D31"/>
    <mergeCell ref="A38:I38"/>
    <mergeCell ref="A39:D39"/>
    <mergeCell ref="A47:I47"/>
    <mergeCell ref="A48:D48"/>
    <mergeCell ref="A49:I49"/>
    <mergeCell ref="A53:I53"/>
    <mergeCell ref="A63:I63"/>
    <mergeCell ref="A70:I70"/>
    <mergeCell ref="A74:I74"/>
    <mergeCell ref="A78:I78"/>
    <mergeCell ref="A83:I83"/>
    <mergeCell ref="A84:D8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2019-12-11T05:45:58Z</dcterms:created>
  <dc:creator/>
  <dc:description/>
  <dc:language>en-US</dc:language>
  <cp:lastModifiedBy/>
  <dcterms:modified xsi:type="dcterms:W3CDTF">2019-12-12T10:48:50Z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